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7 Re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<sst xmlns="http://schemas.openxmlformats.org/spreadsheetml/2006/main" count="27" uniqueCount="27">
  <si>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</si>
  <si>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</si>
  <si>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</si>
  <si>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</si>
  <si>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</si>
  <si>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</si>
  <si>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</si>
  <si>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</si>
  <si>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</si>
  <si>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</si>
  <si>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</si>
  <si>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</si>
  <si>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</si>
  <si>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</si>
  <si>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</si>
  <si>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</si>
  <si>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</si>
  <si>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</si>
  <si>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</si>
  <si>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</si>
  <si>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</si>
  <si>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</si>
  <si>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</si>
  <si>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</si>
  <si>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</si>
  <si>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Undergraduate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</si>
  <si>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Undergraduate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</si>
</sst>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6" sqref="M6"/>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278</v>
      </c>
      <c r="C5" s="13">
        <f t="shared" ref="C5:C13" si="0">SUM(B5*2)</f>
        <v>556</v>
      </c>
      <c r="D5" s="13">
        <f t="shared" ref="D5:D13" si="1">SUM(B5*3)</f>
        <v>834</v>
      </c>
      <c r="E5" s="13">
        <f t="shared" ref="E5:E13" si="2">SUM(B5*4)</f>
        <v>1112</v>
      </c>
      <c r="F5" s="13">
        <f t="shared" ref="F5:F13" si="3">SUM(B5*5)</f>
        <v>1390</v>
      </c>
      <c r="G5" s="13">
        <f t="shared" ref="G5:G13" si="4">SUM(B5*6)</f>
        <v>1668</v>
      </c>
      <c r="H5" s="13">
        <f t="shared" ref="H5:H13" si="5">SUM(B5*7)</f>
        <v>1946</v>
      </c>
      <c r="I5" s="13">
        <f t="shared" ref="I5:I13" si="6">SUM(B5*8)</f>
        <v>2224</v>
      </c>
      <c r="J5" s="13">
        <f t="shared" ref="J5:J13" si="7">SUM(B5*9)</f>
        <v>2502</v>
      </c>
      <c r="K5" s="13">
        <f t="shared" ref="K5:K13" si="8">SUM(B5*10)</f>
        <v>2780</v>
      </c>
      <c r="L5" s="13">
        <f t="shared" ref="L5:L13" si="9">SUM(B5*11)</f>
        <v>3058</v>
      </c>
      <c r="M5" s="14">
        <v>3335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5">
        <f t="shared" si="7"/>
        <v>140.67000000000002</v>
      </c>
      <c r="K6" s="15">
        <f t="shared" si="8"/>
        <v>156.30000000000001</v>
      </c>
      <c r="L6" s="15">
        <f t="shared" si="9"/>
        <v>171.93</v>
      </c>
      <c r="M6" s="16">
        <v>187.5</v>
      </c>
      <c r="N6" s="1"/>
      <c r="O6" s="1"/>
      <c r="P6" s="1"/>
      <c r="Q6" s="1"/>
      <c r="R6" s="1"/>
      <c r="S6" s="1"/>
      <c r="T6" s="1"/>
      <c r="U6" s="1"/>
      <c r="V6" s="1"/>
      <c r="W6" s="1"/>
      <c r="X6" s="1"/>
      <c r="Y6" s="1"/>
      <c r="Z6" s="1"/>
    </row>
    <row r="7" spans="1:26" ht="15.75" customHeight="1" x14ac:dyDescent="0.2">
      <c r="A7" s="7" t="s">
        <v>1</v>
      </c>
      <c r="B7" s="17">
        <v>8.7200000000000006</v>
      </c>
      <c r="C7" s="17">
        <f t="shared" si="0"/>
        <v>17.440000000000001</v>
      </c>
      <c r="D7" s="17">
        <f t="shared" si="1"/>
        <v>26.160000000000004</v>
      </c>
      <c r="E7" s="17">
        <f t="shared" si="2"/>
        <v>34.880000000000003</v>
      </c>
      <c r="F7" s="17">
        <f t="shared" si="3"/>
        <v>43.6</v>
      </c>
      <c r="G7" s="17">
        <f t="shared" si="4"/>
        <v>52.320000000000007</v>
      </c>
      <c r="H7" s="17">
        <f t="shared" si="5"/>
        <v>61.040000000000006</v>
      </c>
      <c r="I7" s="17">
        <f t="shared" si="6"/>
        <v>69.760000000000005</v>
      </c>
      <c r="J7" s="17">
        <f t="shared" si="7"/>
        <v>78.48</v>
      </c>
      <c r="K7" s="17">
        <f t="shared" si="8"/>
        <v>87.2</v>
      </c>
      <c r="L7" s="17">
        <f t="shared" si="9"/>
        <v>95.92</v>
      </c>
      <c r="M7" s="18">
        <v>104.75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5">
        <f t="shared" si="7"/>
        <v>46.89</v>
      </c>
      <c r="K10" s="15">
        <f t="shared" si="8"/>
        <v>52.1</v>
      </c>
      <c r="L10" s="15">
        <f t="shared" si="9"/>
        <v>57.31</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5">
        <f t="shared" si="7"/>
        <v>298.70999999999998</v>
      </c>
      <c r="K13" s="15">
        <f t="shared" si="8"/>
        <v>331.9</v>
      </c>
      <c r="L13" s="15">
        <f t="shared" si="9"/>
        <v>365.09</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345.75</v>
      </c>
      <c r="C16" s="19">
        <f t="shared" si="11"/>
        <v>686.5</v>
      </c>
      <c r="D16" s="19">
        <f t="shared" si="11"/>
        <v>1027.25</v>
      </c>
      <c r="E16" s="19">
        <f t="shared" si="11"/>
        <v>1368</v>
      </c>
      <c r="F16" s="19">
        <f t="shared" si="11"/>
        <v>1708.75</v>
      </c>
      <c r="G16" s="19">
        <f t="shared" si="11"/>
        <v>2049.5</v>
      </c>
      <c r="H16" s="19">
        <f t="shared" si="11"/>
        <v>2390.2499999999995</v>
      </c>
      <c r="I16" s="19">
        <f t="shared" si="11"/>
        <v>2731</v>
      </c>
      <c r="J16" s="19">
        <f t="shared" si="11"/>
        <v>3071.75</v>
      </c>
      <c r="K16" s="19">
        <f t="shared" si="11"/>
        <v>3412.5</v>
      </c>
      <c r="L16" s="19">
        <f t="shared" si="11"/>
        <v>3753.25</v>
      </c>
      <c r="M16" s="20">
        <f t="shared" si="11"/>
        <v>4093</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HfS/TlLoCBpch91eWuJoOC3X7XvAchzcgPnj2o/1/j2Lyvk2bUpT/nMpYchZOIS+XLUEE9mjmpt9nSRvcFOapA==" saltValue="Lq/DZ5lG1rnB3L1HgX1WWQ=="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ReONLUGD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Resident Undergraduate Tuition and Fee Billing Rates</dc:title>
  <dc:subject>Listing of undergraduate tuition and fees for the spring 2017 semester</dc:subject>
  <dc:creator>UB Student Accounts</dc:creator>
  <cp:keywords>tuition,fees,resident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2022-01-11T21:38:46Z</dcterms:modified>
  <cp:category>tuition</cp:category>
</cp:coreProperties>
</file>